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155" windowHeight="76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<sst xmlns="http://schemas.openxmlformats.org/spreadsheetml/2006/main" count="142" uniqueCount="105">
  <si>
    <t>A</t>
  </si>
  <si>
    <t>B</t>
  </si>
  <si>
    <t>C</t>
  </si>
  <si>
    <t>Barnex Sport Brno</t>
  </si>
  <si>
    <t>D</t>
  </si>
  <si>
    <t>BBS Bratislava</t>
  </si>
  <si>
    <t>Křenovice</t>
  </si>
  <si>
    <t>E</t>
  </si>
  <si>
    <t>SK Jestřebí</t>
  </si>
  <si>
    <t>Brno - Bohunice</t>
  </si>
  <si>
    <t>ASK Blansko</t>
  </si>
  <si>
    <t>AAC Brno</t>
  </si>
  <si>
    <t>Pořadí</t>
  </si>
  <si>
    <t>Jméno</t>
  </si>
  <si>
    <t>Oddíl</t>
  </si>
  <si>
    <t>Ročník</t>
  </si>
  <si>
    <t>Kat</t>
  </si>
  <si>
    <t>Čas</t>
  </si>
  <si>
    <t>S.č.</t>
  </si>
  <si>
    <t>Příjmení</t>
  </si>
  <si>
    <t>Baláž</t>
  </si>
  <si>
    <t>Roman</t>
  </si>
  <si>
    <t>Kociánová</t>
  </si>
  <si>
    <t>Jiřina</t>
  </si>
  <si>
    <t>Holeček</t>
  </si>
  <si>
    <t>Stanislav</t>
  </si>
  <si>
    <t>Sedláček</t>
  </si>
  <si>
    <t>Svatopluk</t>
  </si>
  <si>
    <t>Hrubý</t>
  </si>
  <si>
    <t>Milan</t>
  </si>
  <si>
    <t>Junga</t>
  </si>
  <si>
    <t>Petr</t>
  </si>
  <si>
    <t>Stehlík</t>
  </si>
  <si>
    <t>Sokol Žabovřesky</t>
  </si>
  <si>
    <t>Traged team</t>
  </si>
  <si>
    <t>Jiří</t>
  </si>
  <si>
    <t>Gončár</t>
  </si>
  <si>
    <t>VSŠ Brno</t>
  </si>
  <si>
    <t>František</t>
  </si>
  <si>
    <t>Hlavsa</t>
  </si>
  <si>
    <t>CLEANERS</t>
  </si>
  <si>
    <t>Pavel</t>
  </si>
  <si>
    <t>Tešnar</t>
  </si>
  <si>
    <t>soukromě</t>
  </si>
  <si>
    <t>Mahovský</t>
  </si>
  <si>
    <t>DNF</t>
  </si>
  <si>
    <t>Krieg</t>
  </si>
  <si>
    <t>BMT Brno</t>
  </si>
  <si>
    <t>Klimeš</t>
  </si>
  <si>
    <t>Josef</t>
  </si>
  <si>
    <t>Kunc</t>
  </si>
  <si>
    <t>LRS Vyškov</t>
  </si>
  <si>
    <t>Jaroslav</t>
  </si>
  <si>
    <t>Scherrer</t>
  </si>
  <si>
    <t>Orel Moravské Budějovice</t>
  </si>
  <si>
    <t>Radek</t>
  </si>
  <si>
    <t>Možný</t>
  </si>
  <si>
    <t>Lubor</t>
  </si>
  <si>
    <t>Benda</t>
  </si>
  <si>
    <t>Leopold</t>
  </si>
  <si>
    <t>Dobíšek</t>
  </si>
  <si>
    <t>Aleš</t>
  </si>
  <si>
    <t>Stráník</t>
  </si>
  <si>
    <t>Vejchoda</t>
  </si>
  <si>
    <t>Jan</t>
  </si>
  <si>
    <t>Fusík</t>
  </si>
  <si>
    <t>Baláž team</t>
  </si>
  <si>
    <t>Ratajský</t>
  </si>
  <si>
    <t>Miroslav</t>
  </si>
  <si>
    <t>Havlík</t>
  </si>
  <si>
    <t>Dorušek</t>
  </si>
  <si>
    <t>Klenoty Slavičín</t>
  </si>
  <si>
    <t>Čalounictví Bořitov</t>
  </si>
  <si>
    <t>Bohumil</t>
  </si>
  <si>
    <t>Mareš</t>
  </si>
  <si>
    <t>LEAR</t>
  </si>
  <si>
    <t>Karel</t>
  </si>
  <si>
    <t>Fuksa</t>
  </si>
  <si>
    <t>Lech</t>
  </si>
  <si>
    <t>PLKI team Brno</t>
  </si>
  <si>
    <t>Cibulka</t>
  </si>
  <si>
    <t>Štefan</t>
  </si>
  <si>
    <t>Šimek</t>
  </si>
  <si>
    <t>Sokol Mořice</t>
  </si>
  <si>
    <t>Patočka</t>
  </si>
  <si>
    <t>Matula</t>
  </si>
  <si>
    <t>Lubomír</t>
  </si>
  <si>
    <t>Hýbl</t>
  </si>
  <si>
    <t>Autoškola Hýbl</t>
  </si>
  <si>
    <t>Libor</t>
  </si>
  <si>
    <t>Smejkal</t>
  </si>
  <si>
    <t>Spilka</t>
  </si>
  <si>
    <t>Cykloklub Komín</t>
  </si>
  <si>
    <t>Tomáš</t>
  </si>
  <si>
    <t>Písarčík</t>
  </si>
  <si>
    <t>Velká Bíteš</t>
  </si>
  <si>
    <t>Dařena</t>
  </si>
  <si>
    <t>Minut/km</t>
  </si>
  <si>
    <t>km/h</t>
  </si>
  <si>
    <t>(čas na 42195)</t>
  </si>
  <si>
    <t>Průměr</t>
  </si>
  <si>
    <t>Ludvík</t>
  </si>
  <si>
    <t>David</t>
  </si>
  <si>
    <t>Kubík</t>
  </si>
  <si>
    <t>Adamov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</si>
</sst>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 topLeftCell="A1">
      <pane xSplit="1" ySplit="1" topLeftCell="B3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30" sqref="P30"/>
    </sheetView>
  </sheetViews>
  <sheetFormatPr defaultColWidth="9.00390625" defaultRowHeight="12.75"/>
  <cols>
    <col min="1" max="1" width="6.25390625" style="0" bestFit="1" customWidth="1"/>
    <col min="2" max="5" width="3.00390625" style="0" bestFit="1" customWidth="1"/>
    <col min="6" max="6" width="2.25390625" style="0" bestFit="1" customWidth="1"/>
    <col min="7" max="7" width="4.375" style="0" bestFit="1" customWidth="1"/>
    <col min="8" max="8" width="10.25390625" style="0" customWidth="1"/>
    <col min="9" max="9" width="10.625" style="0" customWidth="1"/>
    <col min="10" max="10" width="20.25390625" style="0" bestFit="1" customWidth="1"/>
    <col min="11" max="11" width="6.75390625" style="0" bestFit="1" customWidth="1"/>
    <col min="12" max="12" width="3.875" style="0" bestFit="1" customWidth="1"/>
    <col min="13" max="13" width="7.125" style="0" bestFit="1" customWidth="1"/>
  </cols>
  <sheetData>
    <row r="1" spans="1:16" ht="12.75">
      <c r="A1" t="s">
        <v>12</v>
      </c>
      <c r="B1" t="s">
        <v>0</v>
      </c>
      <c r="C1" t="s">
        <v>1</v>
      </c>
      <c r="D1" t="s">
        <v>2</v>
      </c>
      <c r="E1" t="s">
        <v>4</v>
      </c>
      <c r="F1" t="s">
        <v>7</v>
      </c>
      <c r="G1" t="s">
        <v>18</v>
      </c>
      <c r="H1" t="s">
        <v>13</v>
      </c>
      <c r="I1" t="s">
        <v>19</v>
      </c>
      <c r="J1" t="s">
        <v>14</v>
      </c>
      <c r="K1" t="s">
        <v>15</v>
      </c>
      <c r="L1" t="s">
        <v>16</v>
      </c>
      <c r="M1" t="s">
        <v>17</v>
      </c>
      <c r="N1" t="s">
        <v>97</v>
      </c>
      <c r="O1" t="s">
        <v>98</v>
      </c>
      <c r="P1" t="s">
        <v>99</v>
      </c>
    </row>
    <row r="2" spans="1:16" ht="12.75">
      <c r="A2">
        <v>1</v>
      </c>
      <c r="C2">
        <v>1</v>
      </c>
      <c r="G2">
        <v>22</v>
      </c>
      <c r="H2" t="s">
        <v>21</v>
      </c>
      <c r="I2" t="s">
        <v>20</v>
      </c>
      <c r="J2" t="s">
        <v>66</v>
      </c>
      <c r="K2">
        <v>1965</v>
      </c>
      <c r="L2" t="str">
        <f aca="true" t="shared" si="0" ref="L2:L7">IF(K2&lt;1946,"D",IF(K2&lt;1956,"C",IF(K2&lt;1966,"B","A")))</f>
        <v>B</v>
      </c>
      <c r="M2" s="1">
        <v>0.07033564814814815</v>
      </c>
      <c r="N2" s="1">
        <f>M2/25</f>
        <v>0.002813425925925926</v>
      </c>
      <c r="O2" s="2">
        <f>1/N2/24</f>
        <v>14.809939114694751</v>
      </c>
      <c r="P2" s="1">
        <f>M2/25*42.195</f>
        <v>0.11871250694444443</v>
      </c>
    </row>
    <row r="3" spans="1:16" ht="12.75">
      <c r="A3">
        <v>2</v>
      </c>
      <c r="C3">
        <v>2</v>
      </c>
      <c r="G3">
        <v>41</v>
      </c>
      <c r="H3" t="s">
        <v>93</v>
      </c>
      <c r="I3" t="s">
        <v>94</v>
      </c>
      <c r="J3" t="s">
        <v>95</v>
      </c>
      <c r="K3">
        <v>1963</v>
      </c>
      <c r="L3" t="str">
        <f t="shared" si="0"/>
        <v>B</v>
      </c>
      <c r="M3" s="1">
        <v>0.07137731481481481</v>
      </c>
      <c r="N3" s="1">
        <f aca="true" t="shared" si="1" ref="N3:N37">M3/25</f>
        <v>0.0028550925925925922</v>
      </c>
      <c r="O3" s="2">
        <f aca="true" t="shared" si="2" ref="O3:O36">1/N3/24</f>
        <v>14.593805740230259</v>
      </c>
      <c r="P3" s="1">
        <f aca="true" t="shared" si="3" ref="P3:P36">M3/25*42.195</f>
        <v>0.12047063194444443</v>
      </c>
    </row>
    <row r="4" spans="1:16" ht="12.75">
      <c r="A4">
        <v>3</v>
      </c>
      <c r="C4">
        <v>3</v>
      </c>
      <c r="G4">
        <v>33</v>
      </c>
      <c r="H4" t="s">
        <v>31</v>
      </c>
      <c r="I4" t="s">
        <v>84</v>
      </c>
      <c r="J4" t="s">
        <v>3</v>
      </c>
      <c r="K4">
        <v>1963</v>
      </c>
      <c r="L4" t="str">
        <f t="shared" si="0"/>
        <v>B</v>
      </c>
      <c r="M4" s="1">
        <v>0.07354166666666667</v>
      </c>
      <c r="N4" s="1">
        <f t="shared" si="1"/>
        <v>0.002941666666666667</v>
      </c>
      <c r="O4" s="2">
        <f t="shared" si="2"/>
        <v>14.164305949008495</v>
      </c>
      <c r="P4" s="1">
        <f t="shared" si="3"/>
        <v>0.12412362500000002</v>
      </c>
    </row>
    <row r="5" spans="1:16" ht="12.75">
      <c r="A5">
        <v>4</v>
      </c>
      <c r="C5">
        <v>4</v>
      </c>
      <c r="G5">
        <v>24</v>
      </c>
      <c r="H5" t="s">
        <v>68</v>
      </c>
      <c r="I5" t="s">
        <v>69</v>
      </c>
      <c r="J5" t="s">
        <v>72</v>
      </c>
      <c r="K5">
        <v>1958</v>
      </c>
      <c r="L5" t="str">
        <f t="shared" si="0"/>
        <v>B</v>
      </c>
      <c r="M5" s="1">
        <v>0.07512731481481481</v>
      </c>
      <c r="N5" s="1">
        <f t="shared" si="1"/>
        <v>0.0030050925925925926</v>
      </c>
      <c r="O5" s="2">
        <f t="shared" si="2"/>
        <v>13.86535202588199</v>
      </c>
      <c r="P5" s="1">
        <f t="shared" si="3"/>
        <v>0.12679988194444444</v>
      </c>
    </row>
    <row r="6" spans="1:16" ht="12.75">
      <c r="A6">
        <v>5</v>
      </c>
      <c r="C6">
        <v>5</v>
      </c>
      <c r="G6">
        <v>14</v>
      </c>
      <c r="H6" t="s">
        <v>52</v>
      </c>
      <c r="I6" t="s">
        <v>53</v>
      </c>
      <c r="J6" t="s">
        <v>54</v>
      </c>
      <c r="K6">
        <v>1960</v>
      </c>
      <c r="L6" t="str">
        <f t="shared" si="0"/>
        <v>B</v>
      </c>
      <c r="M6" s="1">
        <v>0.07574074074074073</v>
      </c>
      <c r="N6" s="1">
        <f t="shared" si="1"/>
        <v>0.0030296296296296295</v>
      </c>
      <c r="O6" s="2">
        <f t="shared" si="2"/>
        <v>13.753056234718827</v>
      </c>
      <c r="P6" s="1">
        <f t="shared" si="3"/>
        <v>0.1278352222222222</v>
      </c>
    </row>
    <row r="7" spans="1:16" ht="12.75">
      <c r="A7">
        <v>6</v>
      </c>
      <c r="C7">
        <v>6</v>
      </c>
      <c r="G7">
        <v>11</v>
      </c>
      <c r="H7" t="s">
        <v>49</v>
      </c>
      <c r="I7" t="s">
        <v>50</v>
      </c>
      <c r="J7" t="s">
        <v>51</v>
      </c>
      <c r="K7">
        <v>1960</v>
      </c>
      <c r="L7" t="str">
        <f t="shared" si="0"/>
        <v>B</v>
      </c>
      <c r="M7" s="1">
        <v>0.07777777777777778</v>
      </c>
      <c r="N7" s="1">
        <f t="shared" si="1"/>
        <v>0.0031111111111111114</v>
      </c>
      <c r="O7" s="2">
        <f t="shared" si="2"/>
        <v>13.39285714285714</v>
      </c>
      <c r="P7" s="1">
        <f t="shared" si="3"/>
        <v>0.13127333333333335</v>
      </c>
    </row>
    <row r="8" spans="1:16" ht="12.75">
      <c r="A8">
        <v>7</v>
      </c>
      <c r="F8">
        <v>1</v>
      </c>
      <c r="G8">
        <v>13</v>
      </c>
      <c r="H8" t="s">
        <v>23</v>
      </c>
      <c r="I8" t="s">
        <v>22</v>
      </c>
      <c r="J8" t="s">
        <v>6</v>
      </c>
      <c r="K8">
        <v>1981</v>
      </c>
      <c r="L8" t="s">
        <v>7</v>
      </c>
      <c r="M8" s="1">
        <v>0.07811342592592592</v>
      </c>
      <c r="N8" s="1">
        <f t="shared" si="1"/>
        <v>0.0031245370370370368</v>
      </c>
      <c r="O8" s="2">
        <f t="shared" si="2"/>
        <v>13.335308934656988</v>
      </c>
      <c r="P8" s="1">
        <f t="shared" si="3"/>
        <v>0.13183984027777776</v>
      </c>
    </row>
    <row r="9" spans="1:16" ht="12.75">
      <c r="A9">
        <v>8</v>
      </c>
      <c r="B9">
        <v>1</v>
      </c>
      <c r="G9">
        <v>15</v>
      </c>
      <c r="H9" t="s">
        <v>55</v>
      </c>
      <c r="I9" t="s">
        <v>56</v>
      </c>
      <c r="J9" t="s">
        <v>43</v>
      </c>
      <c r="K9">
        <v>1985</v>
      </c>
      <c r="L9" t="str">
        <f aca="true" t="shared" si="4" ref="L9:L41">IF(K9&lt;1946,"D",IF(K9&lt;1956,"C",IF(K9&lt;1966,"B","A")))</f>
        <v>A</v>
      </c>
      <c r="M9" s="1">
        <v>0.07851851851851853</v>
      </c>
      <c r="N9" s="1">
        <f t="shared" si="1"/>
        <v>0.0031407407407407413</v>
      </c>
      <c r="O9" s="2">
        <f t="shared" si="2"/>
        <v>13.266509433962263</v>
      </c>
      <c r="P9" s="1">
        <f t="shared" si="3"/>
        <v>0.1325235555555556</v>
      </c>
    </row>
    <row r="10" spans="1:16" ht="12.75">
      <c r="A10">
        <v>9</v>
      </c>
      <c r="D10">
        <v>1</v>
      </c>
      <c r="G10">
        <v>26</v>
      </c>
      <c r="H10" t="s">
        <v>41</v>
      </c>
      <c r="I10" t="s">
        <v>70</v>
      </c>
      <c r="J10" t="s">
        <v>71</v>
      </c>
      <c r="K10">
        <v>1954</v>
      </c>
      <c r="L10" t="str">
        <f t="shared" si="4"/>
        <v>C</v>
      </c>
      <c r="M10" s="1">
        <v>0.0793287037037037</v>
      </c>
      <c r="N10" s="1">
        <f t="shared" si="1"/>
        <v>0.0031731481481481485</v>
      </c>
      <c r="O10" s="2">
        <f t="shared" si="2"/>
        <v>13.131018383425735</v>
      </c>
      <c r="P10" s="1">
        <f t="shared" si="3"/>
        <v>0.13389098611111114</v>
      </c>
    </row>
    <row r="11" spans="1:16" ht="12.75">
      <c r="A11">
        <v>10</v>
      </c>
      <c r="D11">
        <v>2</v>
      </c>
      <c r="G11">
        <v>27</v>
      </c>
      <c r="H11" t="s">
        <v>73</v>
      </c>
      <c r="I11" t="s">
        <v>74</v>
      </c>
      <c r="J11" t="s">
        <v>75</v>
      </c>
      <c r="K11">
        <v>1951</v>
      </c>
      <c r="L11" t="str">
        <f t="shared" si="4"/>
        <v>C</v>
      </c>
      <c r="M11" s="1">
        <v>0.08143518518518518</v>
      </c>
      <c r="N11" s="1">
        <f t="shared" si="1"/>
        <v>0.003257407407407407</v>
      </c>
      <c r="O11" s="2">
        <f t="shared" si="2"/>
        <v>12.791358726549177</v>
      </c>
      <c r="P11" s="1">
        <f t="shared" si="3"/>
        <v>0.13744630555555554</v>
      </c>
    </row>
    <row r="12" spans="1:16" ht="12.75">
      <c r="A12">
        <v>11</v>
      </c>
      <c r="B12">
        <v>2</v>
      </c>
      <c r="G12">
        <v>7</v>
      </c>
      <c r="H12" t="s">
        <v>41</v>
      </c>
      <c r="I12" t="s">
        <v>42</v>
      </c>
      <c r="J12" t="s">
        <v>43</v>
      </c>
      <c r="K12">
        <v>1973</v>
      </c>
      <c r="L12" t="str">
        <f t="shared" si="4"/>
        <v>A</v>
      </c>
      <c r="M12" s="1">
        <v>0.08461805555555556</v>
      </c>
      <c r="N12" s="1">
        <f t="shared" si="1"/>
        <v>0.003384722222222222</v>
      </c>
      <c r="O12" s="2">
        <f t="shared" si="2"/>
        <v>12.310217480508824</v>
      </c>
      <c r="P12" s="1">
        <f t="shared" si="3"/>
        <v>0.14281835416666666</v>
      </c>
    </row>
    <row r="13" spans="1:16" ht="12.75">
      <c r="A13">
        <v>12</v>
      </c>
      <c r="D13">
        <v>3</v>
      </c>
      <c r="G13">
        <v>37</v>
      </c>
      <c r="H13" t="s">
        <v>89</v>
      </c>
      <c r="I13" t="s">
        <v>90</v>
      </c>
      <c r="J13" t="s">
        <v>43</v>
      </c>
      <c r="K13">
        <v>1947</v>
      </c>
      <c r="L13" t="str">
        <f t="shared" si="4"/>
        <v>C</v>
      </c>
      <c r="M13" s="1">
        <v>0.0862962962962963</v>
      </c>
      <c r="N13" s="1">
        <f t="shared" si="1"/>
        <v>0.003451851851851852</v>
      </c>
      <c r="O13" s="2">
        <f t="shared" si="2"/>
        <v>12.070815450643776</v>
      </c>
      <c r="P13" s="1">
        <f t="shared" si="3"/>
        <v>0.1456508888888889</v>
      </c>
    </row>
    <row r="14" spans="1:16" ht="12.75">
      <c r="A14">
        <v>13</v>
      </c>
      <c r="C14">
        <v>7</v>
      </c>
      <c r="G14">
        <v>4</v>
      </c>
      <c r="H14" t="s">
        <v>35</v>
      </c>
      <c r="I14" t="s">
        <v>36</v>
      </c>
      <c r="J14" t="s">
        <v>37</v>
      </c>
      <c r="K14">
        <v>1957</v>
      </c>
      <c r="L14" t="str">
        <f t="shared" si="4"/>
        <v>B</v>
      </c>
      <c r="M14" s="1">
        <v>0.0871875</v>
      </c>
      <c r="N14" s="1">
        <f t="shared" si="1"/>
        <v>0.0034875</v>
      </c>
      <c r="O14" s="2">
        <f t="shared" si="2"/>
        <v>11.947431302270012</v>
      </c>
      <c r="P14" s="1">
        <f t="shared" si="3"/>
        <v>0.14715506250000002</v>
      </c>
    </row>
    <row r="15" spans="1:16" ht="12.75">
      <c r="A15">
        <v>14</v>
      </c>
      <c r="D15">
        <v>4</v>
      </c>
      <c r="G15">
        <v>5</v>
      </c>
      <c r="H15" t="s">
        <v>38</v>
      </c>
      <c r="I15" t="s">
        <v>39</v>
      </c>
      <c r="J15" t="s">
        <v>40</v>
      </c>
      <c r="K15">
        <v>1947</v>
      </c>
      <c r="L15" t="str">
        <f t="shared" si="4"/>
        <v>C</v>
      </c>
      <c r="M15" s="1">
        <v>0.08719907407407407</v>
      </c>
      <c r="N15" s="1">
        <f t="shared" si="1"/>
        <v>0.0034879629629629627</v>
      </c>
      <c r="O15" s="2">
        <f t="shared" si="2"/>
        <v>11.945845500398194</v>
      </c>
      <c r="P15" s="1">
        <f t="shared" si="3"/>
        <v>0.1471745972222222</v>
      </c>
    </row>
    <row r="16" spans="1:16" ht="12.75">
      <c r="A16">
        <v>15</v>
      </c>
      <c r="D16">
        <v>5</v>
      </c>
      <c r="G16">
        <v>2</v>
      </c>
      <c r="H16" t="s">
        <v>31</v>
      </c>
      <c r="I16" t="s">
        <v>32</v>
      </c>
      <c r="J16" t="s">
        <v>33</v>
      </c>
      <c r="K16">
        <v>1954</v>
      </c>
      <c r="L16" t="str">
        <f t="shared" si="4"/>
        <v>C</v>
      </c>
      <c r="M16" s="1">
        <v>0.08885416666666666</v>
      </c>
      <c r="N16" s="1">
        <f t="shared" si="1"/>
        <v>0.0035541666666666664</v>
      </c>
      <c r="O16" s="2">
        <f t="shared" si="2"/>
        <v>11.72332942555686</v>
      </c>
      <c r="P16" s="1">
        <f t="shared" si="3"/>
        <v>0.1499680625</v>
      </c>
    </row>
    <row r="17" spans="1:16" ht="12.75">
      <c r="A17">
        <v>16</v>
      </c>
      <c r="C17">
        <v>8</v>
      </c>
      <c r="G17">
        <v>31</v>
      </c>
      <c r="H17" t="s">
        <v>81</v>
      </c>
      <c r="I17" t="s">
        <v>82</v>
      </c>
      <c r="J17" t="s">
        <v>83</v>
      </c>
      <c r="K17">
        <v>1956</v>
      </c>
      <c r="L17" t="str">
        <f t="shared" si="4"/>
        <v>B</v>
      </c>
      <c r="M17" s="1">
        <v>0.0898148148148148</v>
      </c>
      <c r="N17" s="1">
        <f t="shared" si="1"/>
        <v>0.003592592592592592</v>
      </c>
      <c r="O17" s="2">
        <f t="shared" si="2"/>
        <v>11.5979381443299</v>
      </c>
      <c r="P17" s="1">
        <f t="shared" si="3"/>
        <v>0.15158944444444442</v>
      </c>
    </row>
    <row r="18" spans="1:16" ht="12.75">
      <c r="A18">
        <v>17</v>
      </c>
      <c r="B18">
        <v>3</v>
      </c>
      <c r="G18">
        <v>6</v>
      </c>
      <c r="H18" t="s">
        <v>38</v>
      </c>
      <c r="I18" t="s">
        <v>96</v>
      </c>
      <c r="J18" t="s">
        <v>43</v>
      </c>
      <c r="K18">
        <v>1979</v>
      </c>
      <c r="L18" t="str">
        <f t="shared" si="4"/>
        <v>A</v>
      </c>
      <c r="M18" s="1">
        <v>0.0902662037037037</v>
      </c>
      <c r="N18" s="1">
        <f t="shared" si="1"/>
        <v>0.003610648148148148</v>
      </c>
      <c r="O18" s="2">
        <f t="shared" si="2"/>
        <v>11.539941018079242</v>
      </c>
      <c r="P18" s="1">
        <f t="shared" si="3"/>
        <v>0.1523512986111111</v>
      </c>
    </row>
    <row r="19" spans="1:16" ht="12.75">
      <c r="A19">
        <v>18</v>
      </c>
      <c r="C19">
        <v>9</v>
      </c>
      <c r="G19">
        <v>21</v>
      </c>
      <c r="H19" t="s">
        <v>27</v>
      </c>
      <c r="I19" t="s">
        <v>26</v>
      </c>
      <c r="J19" t="s">
        <v>9</v>
      </c>
      <c r="K19">
        <v>1957</v>
      </c>
      <c r="L19" t="str">
        <f t="shared" si="4"/>
        <v>B</v>
      </c>
      <c r="M19" s="1">
        <v>0.0903587962962963</v>
      </c>
      <c r="N19" s="1">
        <f t="shared" si="1"/>
        <v>0.003614351851851852</v>
      </c>
      <c r="O19" s="2">
        <f t="shared" si="2"/>
        <v>11.528115793518637</v>
      </c>
      <c r="P19" s="1">
        <f t="shared" si="3"/>
        <v>0.1525075763888889</v>
      </c>
    </row>
    <row r="20" spans="1:16" ht="12.75">
      <c r="A20">
        <v>19</v>
      </c>
      <c r="D20">
        <v>6</v>
      </c>
      <c r="G20">
        <v>25</v>
      </c>
      <c r="H20" t="s">
        <v>35</v>
      </c>
      <c r="I20" t="s">
        <v>69</v>
      </c>
      <c r="J20" t="s">
        <v>8</v>
      </c>
      <c r="K20">
        <v>1953</v>
      </c>
      <c r="L20" t="str">
        <f t="shared" si="4"/>
        <v>C</v>
      </c>
      <c r="M20" s="1">
        <v>0.09037037037037038</v>
      </c>
      <c r="N20" s="1">
        <f t="shared" si="1"/>
        <v>0.003614814814814815</v>
      </c>
      <c r="O20" s="2">
        <f t="shared" si="2"/>
        <v>11.526639344262295</v>
      </c>
      <c r="P20" s="1">
        <f t="shared" si="3"/>
        <v>0.1525271111111111</v>
      </c>
    </row>
    <row r="21" spans="1:16" ht="12.75">
      <c r="A21">
        <v>20</v>
      </c>
      <c r="D21">
        <v>7</v>
      </c>
      <c r="G21">
        <v>32</v>
      </c>
      <c r="H21" t="s">
        <v>25</v>
      </c>
      <c r="I21" t="s">
        <v>24</v>
      </c>
      <c r="J21" t="s">
        <v>3</v>
      </c>
      <c r="K21">
        <v>1955</v>
      </c>
      <c r="L21" t="str">
        <f t="shared" si="4"/>
        <v>C</v>
      </c>
      <c r="M21" s="1">
        <v>0.09159722222222222</v>
      </c>
      <c r="N21" s="1">
        <f t="shared" si="1"/>
        <v>0.003663888888888889</v>
      </c>
      <c r="O21" s="2">
        <f t="shared" si="2"/>
        <v>11.372251705837757</v>
      </c>
      <c r="P21" s="1">
        <f t="shared" si="3"/>
        <v>0.15459779166666668</v>
      </c>
    </row>
    <row r="22" spans="1:16" ht="12.75">
      <c r="A22">
        <v>21</v>
      </c>
      <c r="D22">
        <v>8</v>
      </c>
      <c r="G22">
        <v>10</v>
      </c>
      <c r="H22" t="s">
        <v>31</v>
      </c>
      <c r="I22" t="s">
        <v>46</v>
      </c>
      <c r="J22" t="s">
        <v>47</v>
      </c>
      <c r="K22">
        <v>1949</v>
      </c>
      <c r="L22" t="str">
        <f t="shared" si="4"/>
        <v>C</v>
      </c>
      <c r="M22" s="1">
        <v>0.09172453703703703</v>
      </c>
      <c r="N22" s="1">
        <f t="shared" si="1"/>
        <v>0.0036689814814814814</v>
      </c>
      <c r="O22" s="2">
        <f t="shared" si="2"/>
        <v>11.35646687697161</v>
      </c>
      <c r="P22" s="1">
        <f t="shared" si="3"/>
        <v>0.15481267361111112</v>
      </c>
    </row>
    <row r="23" spans="1:16" ht="12.75">
      <c r="A23">
        <v>22</v>
      </c>
      <c r="E23">
        <v>1</v>
      </c>
      <c r="G23">
        <v>29</v>
      </c>
      <c r="H23" t="s">
        <v>35</v>
      </c>
      <c r="I23" t="s">
        <v>78</v>
      </c>
      <c r="J23" t="s">
        <v>79</v>
      </c>
      <c r="K23">
        <v>1937</v>
      </c>
      <c r="L23" t="str">
        <f t="shared" si="4"/>
        <v>D</v>
      </c>
      <c r="M23" s="1">
        <v>0.09229166666666666</v>
      </c>
      <c r="N23" s="1">
        <f t="shared" si="1"/>
        <v>0.0036916666666666664</v>
      </c>
      <c r="O23" s="2">
        <f t="shared" si="2"/>
        <v>11.28668171557562</v>
      </c>
      <c r="P23" s="1">
        <f t="shared" si="3"/>
        <v>0.155769875</v>
      </c>
    </row>
    <row r="24" spans="1:16" ht="12.75">
      <c r="A24">
        <v>23</v>
      </c>
      <c r="C24">
        <v>10</v>
      </c>
      <c r="G24">
        <v>16</v>
      </c>
      <c r="H24" t="s">
        <v>57</v>
      </c>
      <c r="I24" t="s">
        <v>58</v>
      </c>
      <c r="J24" t="s">
        <v>43</v>
      </c>
      <c r="K24">
        <v>1963</v>
      </c>
      <c r="L24" t="str">
        <f t="shared" si="4"/>
        <v>B</v>
      </c>
      <c r="M24" s="1">
        <v>0.09268518518518519</v>
      </c>
      <c r="N24" s="1">
        <f t="shared" si="1"/>
        <v>0.0037074074074074075</v>
      </c>
      <c r="O24" s="2">
        <f t="shared" si="2"/>
        <v>11.238761238761237</v>
      </c>
      <c r="P24" s="1">
        <f t="shared" si="3"/>
        <v>0.15643405555555556</v>
      </c>
    </row>
    <row r="25" spans="1:16" ht="12.75">
      <c r="A25">
        <v>24</v>
      </c>
      <c r="D25">
        <v>9</v>
      </c>
      <c r="G25">
        <v>9</v>
      </c>
      <c r="H25" t="s">
        <v>38</v>
      </c>
      <c r="I25" t="s">
        <v>48</v>
      </c>
      <c r="J25" t="s">
        <v>43</v>
      </c>
      <c r="K25">
        <v>1947</v>
      </c>
      <c r="L25" t="str">
        <f t="shared" si="4"/>
        <v>C</v>
      </c>
      <c r="M25" s="1">
        <v>0.09434027777777777</v>
      </c>
      <c r="N25" s="1">
        <f t="shared" si="1"/>
        <v>0.003773611111111111</v>
      </c>
      <c r="O25" s="2">
        <f t="shared" si="2"/>
        <v>11.041589988958412</v>
      </c>
      <c r="P25" s="1">
        <f t="shared" si="3"/>
        <v>0.15922752083333333</v>
      </c>
    </row>
    <row r="26" spans="1:16" ht="12.75">
      <c r="A26">
        <v>25</v>
      </c>
      <c r="C26">
        <v>11</v>
      </c>
      <c r="G26">
        <v>35</v>
      </c>
      <c r="H26" t="s">
        <v>86</v>
      </c>
      <c r="I26" t="s">
        <v>87</v>
      </c>
      <c r="J26" t="s">
        <v>88</v>
      </c>
      <c r="K26">
        <v>1958</v>
      </c>
      <c r="L26" t="str">
        <f t="shared" si="4"/>
        <v>B</v>
      </c>
      <c r="M26" s="1">
        <v>0.09569444444444446</v>
      </c>
      <c r="N26" s="1">
        <f t="shared" si="1"/>
        <v>0.0038277777777777785</v>
      </c>
      <c r="O26" s="2">
        <f t="shared" si="2"/>
        <v>10.885341074020317</v>
      </c>
      <c r="P26" s="1">
        <f t="shared" si="3"/>
        <v>0.16151308333333336</v>
      </c>
    </row>
    <row r="27" spans="1:16" ht="12.75">
      <c r="A27">
        <v>26</v>
      </c>
      <c r="E27">
        <v>2</v>
      </c>
      <c r="G27">
        <v>36</v>
      </c>
      <c r="H27" t="s">
        <v>29</v>
      </c>
      <c r="I27" t="s">
        <v>28</v>
      </c>
      <c r="J27" t="s">
        <v>10</v>
      </c>
      <c r="K27">
        <v>1938</v>
      </c>
      <c r="L27" t="str">
        <f t="shared" si="4"/>
        <v>D</v>
      </c>
      <c r="M27" s="1">
        <v>0.0961111111111111</v>
      </c>
      <c r="N27" s="1">
        <f t="shared" si="1"/>
        <v>0.003844444444444444</v>
      </c>
      <c r="O27" s="2">
        <f t="shared" si="2"/>
        <v>10.838150289017342</v>
      </c>
      <c r="P27" s="1">
        <f t="shared" si="3"/>
        <v>0.16221633333333332</v>
      </c>
    </row>
    <row r="28" spans="1:16" ht="12.75">
      <c r="A28">
        <v>27</v>
      </c>
      <c r="C28">
        <v>12</v>
      </c>
      <c r="G28">
        <v>28</v>
      </c>
      <c r="H28" t="s">
        <v>41</v>
      </c>
      <c r="I28" t="s">
        <v>80</v>
      </c>
      <c r="J28" t="s">
        <v>43</v>
      </c>
      <c r="K28">
        <v>1964</v>
      </c>
      <c r="L28" t="str">
        <f t="shared" si="4"/>
        <v>B</v>
      </c>
      <c r="M28" s="1">
        <v>0.09711805555555557</v>
      </c>
      <c r="N28" s="1">
        <f t="shared" si="1"/>
        <v>0.0038847222222222226</v>
      </c>
      <c r="O28" s="2">
        <f t="shared" si="2"/>
        <v>10.725777618877368</v>
      </c>
      <c r="P28" s="1">
        <f t="shared" si="3"/>
        <v>0.16391585416666668</v>
      </c>
    </row>
    <row r="29" spans="1:16" ht="12.75">
      <c r="A29">
        <v>28</v>
      </c>
      <c r="D29">
        <v>10</v>
      </c>
      <c r="G29">
        <v>39</v>
      </c>
      <c r="H29" t="s">
        <v>35</v>
      </c>
      <c r="I29" t="s">
        <v>91</v>
      </c>
      <c r="J29" t="s">
        <v>92</v>
      </c>
      <c r="K29">
        <v>1950</v>
      </c>
      <c r="L29" t="str">
        <f t="shared" si="4"/>
        <v>C</v>
      </c>
      <c r="M29" s="1">
        <v>0.09765046296296297</v>
      </c>
      <c r="N29" s="1">
        <f t="shared" si="1"/>
        <v>0.0039060185185185187</v>
      </c>
      <c r="O29" s="2">
        <f t="shared" si="2"/>
        <v>10.667298802892022</v>
      </c>
      <c r="P29" s="1">
        <f t="shared" si="3"/>
        <v>0.1648144513888889</v>
      </c>
    </row>
    <row r="30" spans="1:16" ht="12.75">
      <c r="A30">
        <v>29</v>
      </c>
      <c r="D30">
        <v>11</v>
      </c>
      <c r="G30">
        <v>23</v>
      </c>
      <c r="H30" t="s">
        <v>38</v>
      </c>
      <c r="I30" t="s">
        <v>67</v>
      </c>
      <c r="J30" t="s">
        <v>43</v>
      </c>
      <c r="K30">
        <v>1946</v>
      </c>
      <c r="L30" t="str">
        <f t="shared" si="4"/>
        <v>C</v>
      </c>
      <c r="M30" s="1">
        <v>0.09770833333333333</v>
      </c>
      <c r="N30" s="1">
        <f t="shared" si="1"/>
        <v>0.003908333333333333</v>
      </c>
      <c r="O30" s="2">
        <f t="shared" si="2"/>
        <v>10.660980810234543</v>
      </c>
      <c r="P30" s="1">
        <f t="shared" si="3"/>
        <v>0.164912125</v>
      </c>
    </row>
    <row r="31" spans="1:16" ht="12.75">
      <c r="A31">
        <v>30</v>
      </c>
      <c r="D31">
        <v>12</v>
      </c>
      <c r="G31">
        <v>17</v>
      </c>
      <c r="H31" t="s">
        <v>59</v>
      </c>
      <c r="I31" t="s">
        <v>60</v>
      </c>
      <c r="J31" t="s">
        <v>43</v>
      </c>
      <c r="K31">
        <v>1951</v>
      </c>
      <c r="L31" t="str">
        <f t="shared" si="4"/>
        <v>C</v>
      </c>
      <c r="M31" s="1">
        <v>0.10087962962962964</v>
      </c>
      <c r="N31" s="1">
        <f t="shared" si="1"/>
        <v>0.004035185185185186</v>
      </c>
      <c r="O31" s="2">
        <f t="shared" si="2"/>
        <v>10.325837540156032</v>
      </c>
      <c r="P31" s="1">
        <f t="shared" si="3"/>
        <v>0.17026463888888893</v>
      </c>
    </row>
    <row r="32" spans="1:16" ht="12.75">
      <c r="A32">
        <v>31</v>
      </c>
      <c r="D32">
        <v>13</v>
      </c>
      <c r="G32">
        <v>38</v>
      </c>
      <c r="H32" t="s">
        <v>76</v>
      </c>
      <c r="I32" t="s">
        <v>77</v>
      </c>
      <c r="J32" t="s">
        <v>33</v>
      </c>
      <c r="K32">
        <v>1946</v>
      </c>
      <c r="L32" t="str">
        <f t="shared" si="4"/>
        <v>C</v>
      </c>
      <c r="M32" s="1">
        <v>0.10113425925925927</v>
      </c>
      <c r="N32" s="1">
        <f t="shared" si="1"/>
        <v>0.004045370370370371</v>
      </c>
      <c r="O32" s="2">
        <f t="shared" si="2"/>
        <v>10.299839780270082</v>
      </c>
      <c r="P32" s="1">
        <f t="shared" si="3"/>
        <v>0.1706944027777778</v>
      </c>
    </row>
    <row r="33" spans="1:16" ht="12.75">
      <c r="A33">
        <v>32</v>
      </c>
      <c r="C33">
        <v>13</v>
      </c>
      <c r="G33">
        <v>20</v>
      </c>
      <c r="H33" t="s">
        <v>64</v>
      </c>
      <c r="I33" t="s">
        <v>65</v>
      </c>
      <c r="J33" t="s">
        <v>5</v>
      </c>
      <c r="K33">
        <v>1958</v>
      </c>
      <c r="L33" t="str">
        <f t="shared" si="4"/>
        <v>B</v>
      </c>
      <c r="M33" s="1">
        <v>0.1014236111111111</v>
      </c>
      <c r="N33" s="1">
        <f t="shared" si="1"/>
        <v>0.004056944444444444</v>
      </c>
      <c r="O33" s="2">
        <f t="shared" si="2"/>
        <v>10.270455323519345</v>
      </c>
      <c r="P33" s="1">
        <f t="shared" si="3"/>
        <v>0.1711827708333333</v>
      </c>
    </row>
    <row r="34" spans="1:16" ht="12.75">
      <c r="A34">
        <v>33</v>
      </c>
      <c r="B34">
        <v>4</v>
      </c>
      <c r="G34">
        <v>3</v>
      </c>
      <c r="H34" t="s">
        <v>25</v>
      </c>
      <c r="I34" t="s">
        <v>30</v>
      </c>
      <c r="J34" t="s">
        <v>34</v>
      </c>
      <c r="K34">
        <v>1971</v>
      </c>
      <c r="L34" t="str">
        <f t="shared" si="4"/>
        <v>A</v>
      </c>
      <c r="M34" s="1">
        <v>0.10422453703703705</v>
      </c>
      <c r="N34" s="1">
        <f t="shared" si="1"/>
        <v>0.004168981481481482</v>
      </c>
      <c r="O34" s="2">
        <f t="shared" si="2"/>
        <v>9.994447529150472</v>
      </c>
      <c r="P34" s="1">
        <f t="shared" si="3"/>
        <v>0.17591017361111114</v>
      </c>
    </row>
    <row r="35" spans="1:16" ht="12.75">
      <c r="A35">
        <v>34</v>
      </c>
      <c r="D35">
        <v>14</v>
      </c>
      <c r="G35">
        <v>30</v>
      </c>
      <c r="H35" t="s">
        <v>41</v>
      </c>
      <c r="I35" t="s">
        <v>26</v>
      </c>
      <c r="J35" t="s">
        <v>43</v>
      </c>
      <c r="K35">
        <v>1953</v>
      </c>
      <c r="L35" t="str">
        <f t="shared" si="4"/>
        <v>C</v>
      </c>
      <c r="M35" s="1">
        <v>0.1052199074074074</v>
      </c>
      <c r="N35" s="1">
        <f t="shared" si="1"/>
        <v>0.004208796296296296</v>
      </c>
      <c r="O35" s="2">
        <f t="shared" si="2"/>
        <v>9.89990100098999</v>
      </c>
      <c r="P35" s="1">
        <f t="shared" si="3"/>
        <v>0.17759015972222222</v>
      </c>
    </row>
    <row r="36" spans="1:16" ht="12.75">
      <c r="A36">
        <v>35</v>
      </c>
      <c r="D36">
        <v>15</v>
      </c>
      <c r="G36">
        <v>18</v>
      </c>
      <c r="H36" t="s">
        <v>61</v>
      </c>
      <c r="I36" t="s">
        <v>62</v>
      </c>
      <c r="J36" t="s">
        <v>43</v>
      </c>
      <c r="K36">
        <v>1950</v>
      </c>
      <c r="L36" t="str">
        <f t="shared" si="4"/>
        <v>C</v>
      </c>
      <c r="M36" s="1">
        <v>0.10642361111111111</v>
      </c>
      <c r="N36" s="1">
        <f t="shared" si="1"/>
        <v>0.004256944444444444</v>
      </c>
      <c r="O36" s="2">
        <f t="shared" si="2"/>
        <v>9.787928221859707</v>
      </c>
      <c r="P36" s="1">
        <f t="shared" si="3"/>
        <v>0.17962177083333333</v>
      </c>
    </row>
    <row r="37" spans="1:16" ht="12.75">
      <c r="A37">
        <v>36</v>
      </c>
      <c r="E37">
        <v>3</v>
      </c>
      <c r="G37">
        <v>12</v>
      </c>
      <c r="H37" t="s">
        <v>49</v>
      </c>
      <c r="I37" t="s">
        <v>103</v>
      </c>
      <c r="J37" t="s">
        <v>104</v>
      </c>
      <c r="K37">
        <v>1938</v>
      </c>
      <c r="L37" t="str">
        <f t="shared" si="4"/>
        <v>D</v>
      </c>
      <c r="M37" s="1">
        <v>0.1072800925925926</v>
      </c>
      <c r="N37" s="1">
        <f t="shared" si="1"/>
        <v>0.004291203703703703</v>
      </c>
      <c r="O37" s="2">
        <f>1/N37/24</f>
        <v>9.709785305858238</v>
      </c>
      <c r="P37" s="1">
        <f>M37/25*42.195</f>
        <v>0.18106734027777777</v>
      </c>
    </row>
    <row r="38" spans="1:13" ht="12.75">
      <c r="A38">
        <v>37</v>
      </c>
      <c r="G38">
        <v>8</v>
      </c>
      <c r="H38" t="s">
        <v>38</v>
      </c>
      <c r="I38" t="s">
        <v>44</v>
      </c>
      <c r="J38" t="s">
        <v>11</v>
      </c>
      <c r="K38">
        <v>1940</v>
      </c>
      <c r="L38" t="str">
        <f t="shared" si="4"/>
        <v>D</v>
      </c>
      <c r="M38" t="s">
        <v>45</v>
      </c>
    </row>
    <row r="39" spans="1:13" ht="12.75">
      <c r="A39">
        <v>38</v>
      </c>
      <c r="G39">
        <v>19</v>
      </c>
      <c r="H39" t="s">
        <v>31</v>
      </c>
      <c r="I39" t="s">
        <v>63</v>
      </c>
      <c r="J39" t="s">
        <v>43</v>
      </c>
      <c r="K39">
        <v>1977</v>
      </c>
      <c r="L39" t="str">
        <f t="shared" si="4"/>
        <v>A</v>
      </c>
      <c r="M39" t="s">
        <v>45</v>
      </c>
    </row>
    <row r="40" spans="1:13" ht="12.75">
      <c r="A40">
        <v>39</v>
      </c>
      <c r="G40">
        <v>34</v>
      </c>
      <c r="H40" t="s">
        <v>35</v>
      </c>
      <c r="I40" t="s">
        <v>85</v>
      </c>
      <c r="J40" t="s">
        <v>43</v>
      </c>
      <c r="K40">
        <v>1956</v>
      </c>
      <c r="L40" t="str">
        <f t="shared" si="4"/>
        <v>B</v>
      </c>
      <c r="M40" t="s">
        <v>45</v>
      </c>
    </row>
    <row r="41" spans="1:13" ht="12.75">
      <c r="A41">
        <v>40</v>
      </c>
      <c r="G41">
        <v>40</v>
      </c>
      <c r="H41" t="s">
        <v>101</v>
      </c>
      <c r="I41" t="s">
        <v>102</v>
      </c>
      <c r="J41" t="s">
        <v>43</v>
      </c>
      <c r="K41">
        <v>1950</v>
      </c>
      <c r="L41" t="str">
        <f t="shared" si="4"/>
        <v>C</v>
      </c>
      <c r="M41" t="s">
        <v>45</v>
      </c>
    </row>
    <row r="42" spans="1:16" ht="12.75">
      <c r="A42" t="s">
        <v>100</v>
      </c>
      <c r="K42" s="3">
        <f>AVERAGEA(K2:K41)</f>
        <v>1956.5</v>
      </c>
      <c r="M42" s="1">
        <f>AVERAGEA(M2:M36)</f>
        <v>0.08921395502645502</v>
      </c>
      <c r="N42" s="1">
        <f>AVERAGEA(N2:N36)</f>
        <v>0.0035685582010582004</v>
      </c>
      <c r="O42" s="3">
        <f>AVERAGEA(O2:O36)</f>
        <v>11.827014133218439</v>
      </c>
      <c r="P42" s="1">
        <f>AVERAGEA(P2:P36)</f>
        <v>0.1505753132936508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Ïng. Svatopluk Sedláček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Svatopluk Sedláček</dc:creator>
  <cp:keywords/>
  <dc:description/>
  <cp:lastModifiedBy>Ing. Svatopluk Sedláček</cp:lastModifiedBy>
  <dcterms:created xsi:type="dcterms:W3CDTF">2005-09-05T06:14:57Z</dcterms:created>
  <dcterms:modified xsi:type="dcterms:W3CDTF">2006-09-18T07:27:19Z</dcterms:modified>
  <cp:category/>
  <cp:version/>
  <cp:contentType/>
  <cp:contentStatus/>
</cp:coreProperties>
</file>